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27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'стр.1_3'!$A$1:$DD$76</definedName>
  </definedNames>
  <calcPr fullCalcOnLoad="1"/>
</workbook>
</file>

<file path=xl/sharedStrings.xml><?xml version="1.0" encoding="utf-8"?>
<sst xmlns="http://schemas.openxmlformats.org/spreadsheetml/2006/main" count="203" uniqueCount="147">
  <si>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</si>
  <si>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</si>
  <si>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</si>
  <si>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</si>
  <si>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</si>
  <si>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</si>
  <si>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</si>
  <si>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</si>
  <si>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</si>
  <si>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</si>
  <si>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</si>
  <si>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</si>
  <si>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</si>
  <si>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</si>
  <si>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</si>
  <si>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</si>
  <si>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</si>
  <si>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</si>
  <si>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</si>
  <si>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</si>
  <si>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</si>
  <si>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</si>
  <si>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</si>
  <si>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</si>
  <si>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</si>
  <si>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</si>
  <si>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</si>
  <si>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</si>
  <si>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</si>
  <si>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</si>
  <si>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</si>
  <si>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</si>
  <si>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</si>
  <si>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</si>
  <si>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</si>
  <si>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</si>
  <si>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</si>
  <si>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</si>
  <si>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</si>
  <si>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</si>
  <si>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</si>
  <si>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</si>
  <si>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</si>
  <si>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</si>
  <si>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</si>
  <si>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</si>
  <si>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</si>
  <si>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</si>
  <si>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</si>
  <si>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</si>
  <si>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</si>
  <si>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</si>
  <si>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</si>
  <si>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</si>
  <si>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</si>
  <si>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</si>
  <si>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</si>
  <si>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</si>
  <si>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</si>
  <si>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</si>
  <si>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</si>
  <si>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</si>
  <si>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</si>
  <si>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</si>
  <si>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</si>
  <si>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</si>
  <si>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</si>
  <si>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</si>
  <si>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</si>
  <si>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</si>
  <si>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</si>
  <si>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</si>
  <si>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</si>
  <si>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</si>
  <si>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</si>
  <si>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</si>
  <si>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</si>
  <si>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</si>
  <si>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</si>
  <si>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</si>
  <si>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</si>
  <si>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</si>
  <si>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</si>
  <si>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</si>
  <si>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</si>
  <si>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</si>
  <si>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</si>
  <si>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</si>
  <si>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</si>
  <si>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</si>
  <si>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</si>
  <si>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</si>
  <si>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</si>
  <si>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</si>
  <si>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</si>
  <si>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</si>
  <si>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</si>
  <si>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</si>
  <si>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</si>
  <si>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</si>
  <si>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</si>
  <si>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</si>
  <si>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</si>
  <si>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</si>
  <si>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</si>
  <si>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</si>
  <si>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</si>
  <si>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</si>
  <si>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</si>
  <si>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</si>
  <si>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</si>
  <si>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</si>
  <si>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</si>
  <si>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</si>
  <si>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</si>
  <si>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</si>
  <si>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</si>
  <si>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</si>
  <si>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</si>
  <si>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</t>
  </si>
  <si>
    <t>прочие неподконтрольные расходы (электроэнергия на хоз.нужды)</t>
  </si>
  <si>
    <t>5.1</t>
  </si>
  <si>
    <t>5.2</t>
  </si>
  <si>
    <t>в том числе трансформаторная мощность подстанций на ВН уровне напряжения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</si>
  <si>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</si>
  <si>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</si>
  <si>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</si>
  <si>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</si>
  <si>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</si>
  <si>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 СН2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</si>
  <si>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</si>
  <si>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</si>
  <si>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Подключение новых точек присоединения потребителей услуг</t>
  </si>
  <si>
    <t>АО "Редаелли ССМ" филиал "Волгоградский"</t>
  </si>
  <si>
    <t>3528219741</t>
  </si>
  <si>
    <t>352801001</t>
  </si>
  <si>
    <t>2015</t>
  </si>
  <si>
    <t>2019</t>
  </si>
  <si>
    <t>Год 2015</t>
  </si>
  <si>
    <t>1.4</t>
  </si>
  <si>
    <t>Корректировка НВВ по итогам выполнения показателей надежности и качества услуг</t>
  </si>
  <si>
    <t>7846,96 тыс.руб. - фактическая выручка за 2015 год</t>
  </si>
  <si>
    <t xml:space="preserve">73,61 т.р.- средста на страхование
450,98 т.р - общецеховые расходы
</t>
  </si>
  <si>
    <t>в том числе прочие расходы ( общецеховые расходы, в т.ч.услуги пром. Безопасности, услуги по уборке помещений, СИЗы, командировки, электроэнергия на хоз.нужды, прочая энергетика )****</t>
  </si>
  <si>
    <t xml:space="preserve">При утверждении тарифа расходы не были учтены </t>
  </si>
  <si>
    <t>Численность, принятая при утверждении тарифа, занижена по отношению к фактическим показателям</t>
  </si>
  <si>
    <t>При утверждении тарифа затраты были учтены не в полном объеме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</si>
</sst>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11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justify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2" fontId="7" fillId="10" borderId="10" xfId="0" applyNumberFormat="1" applyFont="1" applyFill="1" applyBorder="1" applyAlignment="1">
      <alignment horizontal="center" vertical="center"/>
    </xf>
    <xf numFmtId="2" fontId="7" fillId="10" borderId="12" xfId="0" applyNumberFormat="1" applyFont="1" applyFill="1" applyBorder="1" applyAlignment="1">
      <alignment horizontal="center" vertical="center"/>
    </xf>
    <xf numFmtId="2" fontId="7" fillId="10" borderId="11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2" fontId="7" fillId="8" borderId="10" xfId="0" applyNumberFormat="1" applyFont="1" applyFill="1" applyBorder="1" applyAlignment="1">
      <alignment horizontal="center" vertical="center"/>
    </xf>
    <xf numFmtId="2" fontId="7" fillId="8" borderId="12" xfId="0" applyNumberFormat="1" applyFont="1" applyFill="1" applyBorder="1" applyAlignment="1">
      <alignment horizontal="center" vertical="center"/>
    </xf>
    <xf numFmtId="2" fontId="7" fillId="8" borderId="11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12" xfId="0" applyNumberFormat="1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justify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1412\AppData\Local\Microsoft\Windows\Temporary%20Internet%20Files\Content.Outlook\F4GV6QAK\&#1058;&#1072;&#1088;&#1080;&#1092;&#1085;&#1099;&#1081;%20&#1088;&#1077;&#1079;&#1091;&#1083;&#1100;&#1090;&#1072;&#1090;%20(&#1087;&#1083;&#1072;&#1085;-&#1092;&#1072;&#1082;&#1090;2015%20&#1075;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ИП2015"/>
      <sheetName val="АХР на УСИП"/>
      <sheetName val="ФОТ"/>
      <sheetName val="РП"/>
    </sheetNames>
    <sheetDataSet>
      <sheetData sheetId="2">
        <row r="23">
          <cell r="D23">
            <v>4065.56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75"/>
  <sheetViews>
    <sheetView tabSelected="1" view="pageBreakPreview" zoomScaleSheetLayoutView="100" zoomScalePageLayoutView="0" workbookViewId="0" topLeftCell="A1">
      <selection activeCell="BT65" sqref="BT65:CC65"/>
    </sheetView>
  </sheetViews>
  <sheetFormatPr defaultColWidth="0.875" defaultRowHeight="15" customHeight="1"/>
  <cols>
    <col min="1" max="81" width="0.875" style="2" customWidth="1"/>
    <col min="82" max="90" width="0.875" style="14" customWidth="1"/>
    <col min="91" max="91" width="0.74609375" style="14" customWidth="1"/>
    <col min="92" max="99" width="0.875" style="2" customWidth="1"/>
    <col min="100" max="100" width="29.375" style="2" customWidth="1"/>
    <col min="101" max="108" width="0.875" style="2" hidden="1" customWidth="1"/>
    <col min="109" max="110" width="0.875" style="2" customWidth="1"/>
    <col min="111" max="111" width="8.625" style="2" bestFit="1" customWidth="1"/>
    <col min="112" max="112" width="6.125" style="2" customWidth="1"/>
    <col min="113" max="16384" width="0.875" style="2" customWidth="1"/>
  </cols>
  <sheetData>
    <row r="1" spans="67:91" s="1" customFormat="1" ht="12" customHeight="1">
      <c r="BO1" s="1" t="s">
        <v>94</v>
      </c>
      <c r="CD1" s="13"/>
      <c r="CE1" s="13"/>
      <c r="CF1" s="13"/>
      <c r="CG1" s="13"/>
      <c r="CH1" s="13"/>
      <c r="CI1" s="13"/>
      <c r="CJ1" s="13"/>
      <c r="CK1" s="13"/>
      <c r="CL1" s="13"/>
      <c r="CM1" s="13"/>
    </row>
    <row r="2" spans="67:91" s="1" customFormat="1" ht="12" customHeight="1">
      <c r="BO2" s="1" t="s">
        <v>28</v>
      </c>
      <c r="CD2" s="13"/>
      <c r="CE2" s="13"/>
      <c r="CF2" s="13"/>
      <c r="CG2" s="13"/>
      <c r="CH2" s="13"/>
      <c r="CI2" s="13"/>
      <c r="CJ2" s="13"/>
      <c r="CK2" s="13"/>
      <c r="CL2" s="13"/>
      <c r="CM2" s="13"/>
    </row>
    <row r="3" spans="67:91" s="1" customFormat="1" ht="12" customHeight="1">
      <c r="BO3" s="1" t="s">
        <v>29</v>
      </c>
      <c r="CD3" s="13"/>
      <c r="CE3" s="13"/>
      <c r="CF3" s="13"/>
      <c r="CG3" s="13"/>
      <c r="CH3" s="13"/>
      <c r="CI3" s="13"/>
      <c r="CJ3" s="13"/>
      <c r="CK3" s="13"/>
      <c r="CL3" s="13"/>
      <c r="CM3" s="13"/>
    </row>
    <row r="4" ht="21" customHeight="1"/>
    <row r="5" spans="1:108" s="3" customFormat="1" ht="14.25" customHeight="1">
      <c r="A5" s="88" t="s">
        <v>19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1:108" s="3" customFormat="1" ht="14.25" customHeight="1">
      <c r="A6" s="88" t="s">
        <v>20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spans="1:108" s="3" customFormat="1" ht="14.25" customHeight="1">
      <c r="A7" s="88" t="s">
        <v>95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spans="1:108" s="3" customFormat="1" ht="14.25" customHeight="1">
      <c r="A8" s="88" t="s">
        <v>117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ht="21" customHeight="1"/>
    <row r="10" spans="3:87" ht="15">
      <c r="C10" s="4" t="s">
        <v>30</v>
      </c>
      <c r="D10" s="4"/>
      <c r="AG10" s="90" t="s">
        <v>133</v>
      </c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</row>
    <row r="11" spans="3:66" ht="15">
      <c r="C11" s="4" t="s">
        <v>31</v>
      </c>
      <c r="D11" s="4"/>
      <c r="J11" s="91" t="s">
        <v>134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</row>
    <row r="12" spans="3:66" ht="15">
      <c r="C12" s="4" t="s">
        <v>32</v>
      </c>
      <c r="D12" s="4"/>
      <c r="J12" s="92" t="s">
        <v>135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3:61" ht="15">
      <c r="C13" s="4" t="s">
        <v>33</v>
      </c>
      <c r="D13" s="4"/>
      <c r="AQ13" s="81" t="s">
        <v>136</v>
      </c>
      <c r="AR13" s="81"/>
      <c r="AS13" s="81"/>
      <c r="AT13" s="81"/>
      <c r="AU13" s="81"/>
      <c r="AV13" s="81"/>
      <c r="AW13" s="81"/>
      <c r="AX13" s="81"/>
      <c r="AY13" s="82" t="s">
        <v>34</v>
      </c>
      <c r="AZ13" s="82"/>
      <c r="BA13" s="81" t="s">
        <v>137</v>
      </c>
      <c r="BB13" s="81"/>
      <c r="BC13" s="81"/>
      <c r="BD13" s="81"/>
      <c r="BE13" s="81"/>
      <c r="BF13" s="81"/>
      <c r="BG13" s="81"/>
      <c r="BH13" s="81"/>
      <c r="BI13" s="2" t="s">
        <v>35</v>
      </c>
    </row>
    <row r="15" spans="1:108" s="6" customFormat="1" ht="13.5">
      <c r="A15" s="68" t="s">
        <v>27</v>
      </c>
      <c r="B15" s="69"/>
      <c r="C15" s="69"/>
      <c r="D15" s="69"/>
      <c r="E15" s="69"/>
      <c r="F15" s="69"/>
      <c r="G15" s="69"/>
      <c r="H15" s="69"/>
      <c r="I15" s="70"/>
      <c r="J15" s="89" t="s">
        <v>0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70"/>
      <c r="BI15" s="68" t="s">
        <v>36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70"/>
      <c r="BT15" s="20" t="s">
        <v>138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2"/>
      <c r="CN15" s="68" t="s">
        <v>3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s="6" customFormat="1" ht="13.5">
      <c r="A16" s="71"/>
      <c r="B16" s="72"/>
      <c r="C16" s="72"/>
      <c r="D16" s="72"/>
      <c r="E16" s="72"/>
      <c r="F16" s="72"/>
      <c r="G16" s="72"/>
      <c r="H16" s="72"/>
      <c r="I16" s="73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3"/>
      <c r="BI16" s="71"/>
      <c r="BJ16" s="72"/>
      <c r="BK16" s="72"/>
      <c r="BL16" s="72"/>
      <c r="BM16" s="72"/>
      <c r="BN16" s="72"/>
      <c r="BO16" s="72"/>
      <c r="BP16" s="72"/>
      <c r="BQ16" s="72"/>
      <c r="BR16" s="72"/>
      <c r="BS16" s="73"/>
      <c r="BT16" s="20" t="s">
        <v>1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85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6" customFormat="1" ht="15" customHeight="1">
      <c r="A17" s="16" t="s">
        <v>4</v>
      </c>
      <c r="B17" s="17"/>
      <c r="C17" s="17"/>
      <c r="D17" s="17"/>
      <c r="E17" s="17"/>
      <c r="F17" s="17"/>
      <c r="G17" s="17"/>
      <c r="H17" s="17"/>
      <c r="I17" s="18"/>
      <c r="J17" s="5"/>
      <c r="K17" s="19" t="s">
        <v>37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7"/>
      <c r="BI17" s="20" t="s">
        <v>38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0" t="s">
        <v>38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6" t="s">
        <v>38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43" t="s">
        <v>38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12" s="6" customFormat="1" ht="30" customHeight="1">
      <c r="A18" s="74" t="s">
        <v>6</v>
      </c>
      <c r="B18" s="75"/>
      <c r="C18" s="75"/>
      <c r="D18" s="75"/>
      <c r="E18" s="75"/>
      <c r="F18" s="75"/>
      <c r="G18" s="75"/>
      <c r="H18" s="75"/>
      <c r="I18" s="76"/>
      <c r="J18" s="10"/>
      <c r="K18" s="77" t="s">
        <v>96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11"/>
      <c r="BI18" s="78" t="s">
        <v>5</v>
      </c>
      <c r="BJ18" s="79"/>
      <c r="BK18" s="79"/>
      <c r="BL18" s="79"/>
      <c r="BM18" s="79"/>
      <c r="BN18" s="79"/>
      <c r="BO18" s="79"/>
      <c r="BP18" s="79"/>
      <c r="BQ18" s="79"/>
      <c r="BR18" s="79"/>
      <c r="BS18" s="80"/>
      <c r="BT18" s="78">
        <f>BT19+BT33+BT47+BT48</f>
        <v>3682.3</v>
      </c>
      <c r="BU18" s="79"/>
      <c r="BV18" s="79"/>
      <c r="BW18" s="79"/>
      <c r="BX18" s="79"/>
      <c r="BY18" s="79"/>
      <c r="BZ18" s="79"/>
      <c r="CA18" s="79"/>
      <c r="CB18" s="79"/>
      <c r="CC18" s="80"/>
      <c r="CD18" s="62">
        <f>CD19+CD33+CD47</f>
        <v>9646.671</v>
      </c>
      <c r="CE18" s="63"/>
      <c r="CF18" s="63"/>
      <c r="CG18" s="63"/>
      <c r="CH18" s="63"/>
      <c r="CI18" s="63"/>
      <c r="CJ18" s="63"/>
      <c r="CK18" s="63"/>
      <c r="CL18" s="63"/>
      <c r="CM18" s="64"/>
      <c r="CN18" s="65" t="s">
        <v>141</v>
      </c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7"/>
      <c r="DH18" s="12"/>
    </row>
    <row r="19" spans="1:108" s="6" customFormat="1" ht="30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51"/>
      <c r="J19" s="8"/>
      <c r="K19" s="52" t="s">
        <v>97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9"/>
      <c r="BI19" s="53" t="s">
        <v>5</v>
      </c>
      <c r="BJ19" s="54"/>
      <c r="BK19" s="54"/>
      <c r="BL19" s="54"/>
      <c r="BM19" s="54"/>
      <c r="BN19" s="54"/>
      <c r="BO19" s="54"/>
      <c r="BP19" s="54"/>
      <c r="BQ19" s="54"/>
      <c r="BR19" s="54"/>
      <c r="BS19" s="55"/>
      <c r="BT19" s="53">
        <f>BT20+BT25+BT27+BT31+BT32</f>
        <v>3047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56">
        <f>CD20+CD25+CD27+CD31+CD32</f>
        <v>6272.341</v>
      </c>
      <c r="CE19" s="57"/>
      <c r="CF19" s="57"/>
      <c r="CG19" s="57"/>
      <c r="CH19" s="57"/>
      <c r="CI19" s="57"/>
      <c r="CJ19" s="57"/>
      <c r="CK19" s="57"/>
      <c r="CL19" s="57"/>
      <c r="CM19" s="58"/>
      <c r="CN19" s="59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</row>
    <row r="20" spans="1:108" s="6" customFormat="1" ht="29.25" customHeight="1">
      <c r="A20" s="16" t="s">
        <v>8</v>
      </c>
      <c r="B20" s="17"/>
      <c r="C20" s="17"/>
      <c r="D20" s="17"/>
      <c r="E20" s="17"/>
      <c r="F20" s="17"/>
      <c r="G20" s="17"/>
      <c r="H20" s="17"/>
      <c r="I20" s="18"/>
      <c r="J20" s="5"/>
      <c r="K20" s="19" t="s">
        <v>9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7"/>
      <c r="BI20" s="20" t="s">
        <v>5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20">
        <f>BT21+BT22+BT23</f>
        <v>0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6">
        <f>CD21+CD22+CD23</f>
        <v>1682.191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29" t="s">
        <v>144</v>
      </c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s="6" customFormat="1" ht="30" customHeight="1">
      <c r="A21" s="16" t="s">
        <v>11</v>
      </c>
      <c r="B21" s="17"/>
      <c r="C21" s="17"/>
      <c r="D21" s="17"/>
      <c r="E21" s="17"/>
      <c r="F21" s="17"/>
      <c r="G21" s="17"/>
      <c r="H21" s="17"/>
      <c r="I21" s="18"/>
      <c r="J21" s="5"/>
      <c r="K21" s="19" t="s">
        <v>118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7"/>
      <c r="BI21" s="20" t="s">
        <v>5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20"/>
      <c r="BU21" s="21"/>
      <c r="BV21" s="21"/>
      <c r="BW21" s="21"/>
      <c r="BX21" s="21"/>
      <c r="BY21" s="21"/>
      <c r="BZ21" s="21"/>
      <c r="CA21" s="21"/>
      <c r="CB21" s="21"/>
      <c r="CC21" s="22"/>
      <c r="CD21" s="26">
        <v>84.911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29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s="6" customFormat="1" ht="31.5" customHeight="1">
      <c r="A22" s="16" t="s">
        <v>13</v>
      </c>
      <c r="B22" s="17"/>
      <c r="C22" s="17"/>
      <c r="D22" s="17"/>
      <c r="E22" s="17"/>
      <c r="F22" s="17"/>
      <c r="G22" s="17"/>
      <c r="H22" s="17"/>
      <c r="I22" s="18"/>
      <c r="J22" s="5"/>
      <c r="K22" s="19" t="s">
        <v>98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7"/>
      <c r="BI22" s="20" t="s">
        <v>5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23"/>
      <c r="BU22" s="24"/>
      <c r="BV22" s="24"/>
      <c r="BW22" s="24"/>
      <c r="BX22" s="24"/>
      <c r="BY22" s="24"/>
      <c r="BZ22" s="24"/>
      <c r="CA22" s="24"/>
      <c r="CB22" s="24"/>
      <c r="CC22" s="25"/>
      <c r="CD22" s="26">
        <v>1581.91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2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23" s="6" customFormat="1" ht="58.5" customHeight="1">
      <c r="A23" s="16" t="s">
        <v>39</v>
      </c>
      <c r="B23" s="17"/>
      <c r="C23" s="17"/>
      <c r="D23" s="17"/>
      <c r="E23" s="17"/>
      <c r="F23" s="17"/>
      <c r="G23" s="17"/>
      <c r="H23" s="17"/>
      <c r="I23" s="18"/>
      <c r="J23" s="5"/>
      <c r="K23" s="19" t="s">
        <v>40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7"/>
      <c r="BI23" s="20" t="s">
        <v>5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23"/>
      <c r="BU23" s="24"/>
      <c r="BV23" s="24"/>
      <c r="BW23" s="24"/>
      <c r="BX23" s="24"/>
      <c r="BY23" s="24"/>
      <c r="BZ23" s="24"/>
      <c r="CA23" s="24"/>
      <c r="CB23" s="24"/>
      <c r="CC23" s="25"/>
      <c r="CD23" s="26">
        <v>15.37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29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G23" s="12"/>
      <c r="DS23" s="6" t="s">
        <v>119</v>
      </c>
    </row>
    <row r="24" spans="1:108" s="6" customFormat="1" ht="15" customHeight="1">
      <c r="A24" s="16" t="s">
        <v>41</v>
      </c>
      <c r="B24" s="17"/>
      <c r="C24" s="17"/>
      <c r="D24" s="17"/>
      <c r="E24" s="17"/>
      <c r="F24" s="17"/>
      <c r="G24" s="17"/>
      <c r="H24" s="17"/>
      <c r="I24" s="18"/>
      <c r="J24" s="5"/>
      <c r="K24" s="19" t="s">
        <v>12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7"/>
      <c r="BI24" s="20" t="s">
        <v>5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23"/>
      <c r="BU24" s="24"/>
      <c r="BV24" s="24"/>
      <c r="BW24" s="24"/>
      <c r="BX24" s="24"/>
      <c r="BY24" s="24"/>
      <c r="BZ24" s="24"/>
      <c r="CA24" s="24"/>
      <c r="CB24" s="24"/>
      <c r="CC24" s="25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9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s="6" customFormat="1" ht="39" customHeight="1">
      <c r="A25" s="16" t="s">
        <v>10</v>
      </c>
      <c r="B25" s="17"/>
      <c r="C25" s="17"/>
      <c r="D25" s="17"/>
      <c r="E25" s="17"/>
      <c r="F25" s="17"/>
      <c r="G25" s="17"/>
      <c r="H25" s="17"/>
      <c r="I25" s="18"/>
      <c r="J25" s="5"/>
      <c r="K25" s="19" t="s">
        <v>21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7"/>
      <c r="BI25" s="20" t="s">
        <v>5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3">
        <v>1619.5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6">
        <f>'[1]ФОТ'!$D$23</f>
        <v>4065.56</v>
      </c>
      <c r="CE25" s="27">
        <f>'[1]ФОТ'!$D$23</f>
        <v>4065.56</v>
      </c>
      <c r="CF25" s="27">
        <f>'[1]ФОТ'!$D$23</f>
        <v>4065.56</v>
      </c>
      <c r="CG25" s="27">
        <f>'[1]ФОТ'!$D$23</f>
        <v>4065.56</v>
      </c>
      <c r="CH25" s="27">
        <f>'[1]ФОТ'!$D$23</f>
        <v>4065.56</v>
      </c>
      <c r="CI25" s="27">
        <f>'[1]ФОТ'!$D$23</f>
        <v>4065.56</v>
      </c>
      <c r="CJ25" s="27">
        <f>'[1]ФОТ'!$D$23</f>
        <v>4065.56</v>
      </c>
      <c r="CK25" s="27">
        <f>'[1]ФОТ'!$D$23</f>
        <v>4065.56</v>
      </c>
      <c r="CL25" s="27">
        <f>'[1]ФОТ'!$D$23</f>
        <v>4065.56</v>
      </c>
      <c r="CM25" s="28">
        <f>'[1]ФОТ'!$D$23</f>
        <v>4065.56</v>
      </c>
      <c r="CN25" s="29" t="s">
        <v>145</v>
      </c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s="6" customFormat="1" ht="15" customHeight="1">
      <c r="A26" s="16" t="s">
        <v>42</v>
      </c>
      <c r="B26" s="17"/>
      <c r="C26" s="17"/>
      <c r="D26" s="17"/>
      <c r="E26" s="17"/>
      <c r="F26" s="17"/>
      <c r="G26" s="17"/>
      <c r="H26" s="17"/>
      <c r="I26" s="18"/>
      <c r="J26" s="5"/>
      <c r="K26" s="19" t="s">
        <v>12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7"/>
      <c r="BI26" s="20" t="s">
        <v>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23"/>
      <c r="BU26" s="24"/>
      <c r="BV26" s="24"/>
      <c r="BW26" s="24"/>
      <c r="BX26" s="24"/>
      <c r="BY26" s="24"/>
      <c r="BZ26" s="24"/>
      <c r="CA26" s="24"/>
      <c r="CB26" s="24"/>
      <c r="CC26" s="25"/>
      <c r="CD26" s="32"/>
      <c r="CE26" s="33"/>
      <c r="CF26" s="33"/>
      <c r="CG26" s="33"/>
      <c r="CH26" s="33"/>
      <c r="CI26" s="33"/>
      <c r="CJ26" s="33"/>
      <c r="CK26" s="33"/>
      <c r="CL26" s="33"/>
      <c r="CM26" s="34"/>
      <c r="CN26" s="29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s="6" customFormat="1" ht="30" customHeight="1">
      <c r="A27" s="16" t="s">
        <v>14</v>
      </c>
      <c r="B27" s="17"/>
      <c r="C27" s="17"/>
      <c r="D27" s="17"/>
      <c r="E27" s="17"/>
      <c r="F27" s="17"/>
      <c r="G27" s="17"/>
      <c r="H27" s="17"/>
      <c r="I27" s="18"/>
      <c r="J27" s="5"/>
      <c r="K27" s="19" t="s">
        <v>99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7"/>
      <c r="BI27" s="20" t="s">
        <v>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2"/>
      <c r="BT27" s="23">
        <f>BT28+BT29+BT30</f>
        <v>1427.5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46">
        <f>CD28+CD29+CD30</f>
        <v>524.59</v>
      </c>
      <c r="CE27" s="47"/>
      <c r="CF27" s="47"/>
      <c r="CG27" s="47"/>
      <c r="CH27" s="47"/>
      <c r="CI27" s="47"/>
      <c r="CJ27" s="47"/>
      <c r="CK27" s="47"/>
      <c r="CL27" s="47"/>
      <c r="CM27" s="48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s="6" customFormat="1" ht="30" customHeight="1">
      <c r="A28" s="16" t="s">
        <v>43</v>
      </c>
      <c r="B28" s="17"/>
      <c r="C28" s="17"/>
      <c r="D28" s="17"/>
      <c r="E28" s="17"/>
      <c r="F28" s="17"/>
      <c r="G28" s="17"/>
      <c r="H28" s="17"/>
      <c r="I28" s="18"/>
      <c r="J28" s="5"/>
      <c r="K28" s="19" t="s">
        <v>100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7"/>
      <c r="BI28" s="20" t="s">
        <v>5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23"/>
      <c r="BU28" s="24"/>
      <c r="BV28" s="24"/>
      <c r="BW28" s="24"/>
      <c r="BX28" s="24"/>
      <c r="BY28" s="24"/>
      <c r="BZ28" s="24"/>
      <c r="CA28" s="24"/>
      <c r="CB28" s="24"/>
      <c r="CC28" s="25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29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s="6" customFormat="1" ht="15" customHeight="1">
      <c r="A29" s="16" t="s">
        <v>45</v>
      </c>
      <c r="B29" s="17"/>
      <c r="C29" s="17"/>
      <c r="D29" s="17"/>
      <c r="E29" s="17"/>
      <c r="F29" s="17"/>
      <c r="G29" s="17"/>
      <c r="H29" s="17"/>
      <c r="I29" s="18"/>
      <c r="J29" s="5"/>
      <c r="K29" s="19" t="s">
        <v>44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7"/>
      <c r="BI29" s="20" t="s">
        <v>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2"/>
      <c r="BT29" s="23"/>
      <c r="BU29" s="24"/>
      <c r="BV29" s="24"/>
      <c r="BW29" s="24"/>
      <c r="BX29" s="24"/>
      <c r="BY29" s="24"/>
      <c r="BZ29" s="24"/>
      <c r="CA29" s="24"/>
      <c r="CB29" s="24"/>
      <c r="CC29" s="25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s="6" customFormat="1" ht="78" customHeight="1">
      <c r="A30" s="16" t="s">
        <v>101</v>
      </c>
      <c r="B30" s="17"/>
      <c r="C30" s="17"/>
      <c r="D30" s="17"/>
      <c r="E30" s="17"/>
      <c r="F30" s="17"/>
      <c r="G30" s="17"/>
      <c r="H30" s="17"/>
      <c r="I30" s="18"/>
      <c r="J30" s="5"/>
      <c r="K30" s="19" t="s">
        <v>143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7"/>
      <c r="BI30" s="20" t="s">
        <v>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23">
        <f>368.6+1058.9</f>
        <v>1427.5</v>
      </c>
      <c r="BU30" s="24"/>
      <c r="BV30" s="24"/>
      <c r="BW30" s="24"/>
      <c r="BX30" s="24"/>
      <c r="BY30" s="24"/>
      <c r="BZ30" s="24"/>
      <c r="CA30" s="24"/>
      <c r="CB30" s="24"/>
      <c r="CC30" s="25"/>
      <c r="CD30" s="26">
        <f>73.61+450.98</f>
        <v>524.59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29" t="s">
        <v>142</v>
      </c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s="6" customFormat="1" ht="45" customHeight="1">
      <c r="A31" s="16" t="s">
        <v>102</v>
      </c>
      <c r="B31" s="17"/>
      <c r="C31" s="17"/>
      <c r="D31" s="17"/>
      <c r="E31" s="17"/>
      <c r="F31" s="17"/>
      <c r="G31" s="17"/>
      <c r="H31" s="17"/>
      <c r="I31" s="18"/>
      <c r="J31" s="5"/>
      <c r="K31" s="19" t="s">
        <v>103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7"/>
      <c r="BI31" s="20" t="s">
        <v>5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20"/>
      <c r="BU31" s="21"/>
      <c r="BV31" s="21"/>
      <c r="BW31" s="21"/>
      <c r="BX31" s="21"/>
      <c r="BY31" s="21"/>
      <c r="BZ31" s="21"/>
      <c r="CA31" s="21"/>
      <c r="CB31" s="21"/>
      <c r="CC31" s="22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s="6" customFormat="1" ht="30" customHeight="1">
      <c r="A32" s="16" t="s">
        <v>104</v>
      </c>
      <c r="B32" s="17"/>
      <c r="C32" s="17"/>
      <c r="D32" s="17"/>
      <c r="E32" s="17"/>
      <c r="F32" s="17"/>
      <c r="G32" s="17"/>
      <c r="H32" s="17"/>
      <c r="I32" s="18"/>
      <c r="J32" s="5"/>
      <c r="K32" s="19" t="s">
        <v>105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7"/>
      <c r="BI32" s="20" t="s">
        <v>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20"/>
      <c r="BU32" s="21"/>
      <c r="BV32" s="21"/>
      <c r="BW32" s="21"/>
      <c r="BX32" s="21"/>
      <c r="BY32" s="21"/>
      <c r="BZ32" s="21"/>
      <c r="CA32" s="21"/>
      <c r="CB32" s="21"/>
      <c r="CC32" s="22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s="6" customFormat="1" ht="30" customHeight="1">
      <c r="A33" s="49" t="s">
        <v>46</v>
      </c>
      <c r="B33" s="50"/>
      <c r="C33" s="50"/>
      <c r="D33" s="50"/>
      <c r="E33" s="50"/>
      <c r="F33" s="50"/>
      <c r="G33" s="50"/>
      <c r="H33" s="50"/>
      <c r="I33" s="51"/>
      <c r="J33" s="8"/>
      <c r="K33" s="52" t="s">
        <v>47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9"/>
      <c r="BI33" s="53" t="s">
        <v>5</v>
      </c>
      <c r="BJ33" s="54"/>
      <c r="BK33" s="54"/>
      <c r="BL33" s="54"/>
      <c r="BM33" s="54"/>
      <c r="BN33" s="54"/>
      <c r="BO33" s="54"/>
      <c r="BP33" s="54"/>
      <c r="BQ33" s="54"/>
      <c r="BR33" s="54"/>
      <c r="BS33" s="55"/>
      <c r="BT33" s="53">
        <f>BT34+BT35+BT36+BT37+BT38+BT39+BT40+BT41+BT42+BT43+BT45+BT46</f>
        <v>683</v>
      </c>
      <c r="BU33" s="54"/>
      <c r="BV33" s="54"/>
      <c r="BW33" s="54"/>
      <c r="BX33" s="54"/>
      <c r="BY33" s="54"/>
      <c r="BZ33" s="54"/>
      <c r="CA33" s="54"/>
      <c r="CB33" s="54"/>
      <c r="CC33" s="55"/>
      <c r="CD33" s="56">
        <f>CD34+CD35+CD36+CD37+CD38+CD39+CD40+CD41+CD42+CD43+CD45+CD46</f>
        <v>3374.33</v>
      </c>
      <c r="CE33" s="57"/>
      <c r="CF33" s="57"/>
      <c r="CG33" s="57"/>
      <c r="CH33" s="57"/>
      <c r="CI33" s="57"/>
      <c r="CJ33" s="57"/>
      <c r="CK33" s="57"/>
      <c r="CL33" s="57"/>
      <c r="CM33" s="58"/>
      <c r="CN33" s="59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6" customFormat="1" ht="15" customHeight="1">
      <c r="A34" s="16" t="s">
        <v>48</v>
      </c>
      <c r="B34" s="17"/>
      <c r="C34" s="17"/>
      <c r="D34" s="17"/>
      <c r="E34" s="17"/>
      <c r="F34" s="17"/>
      <c r="G34" s="17"/>
      <c r="H34" s="17"/>
      <c r="I34" s="18"/>
      <c r="J34" s="5"/>
      <c r="K34" s="19" t="s">
        <v>49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7"/>
      <c r="BI34" s="20" t="s">
        <v>5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  <c r="BZ34" s="21"/>
      <c r="CA34" s="21"/>
      <c r="CB34" s="21"/>
      <c r="CC34" s="22"/>
      <c r="CD34" s="26"/>
      <c r="CE34" s="27"/>
      <c r="CF34" s="27"/>
      <c r="CG34" s="27"/>
      <c r="CH34" s="27"/>
      <c r="CI34" s="27"/>
      <c r="CJ34" s="27"/>
      <c r="CK34" s="27"/>
      <c r="CL34" s="27"/>
      <c r="CM34" s="28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s="6" customFormat="1" ht="45" customHeight="1">
      <c r="A35" s="16" t="s">
        <v>50</v>
      </c>
      <c r="B35" s="17"/>
      <c r="C35" s="17"/>
      <c r="D35" s="17"/>
      <c r="E35" s="17"/>
      <c r="F35" s="17"/>
      <c r="G35" s="17"/>
      <c r="H35" s="17"/>
      <c r="I35" s="18"/>
      <c r="J35" s="5"/>
      <c r="K35" s="19" t="s">
        <v>51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7"/>
      <c r="BI35" s="20" t="s">
        <v>5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20"/>
      <c r="BU35" s="21"/>
      <c r="BV35" s="21"/>
      <c r="BW35" s="21"/>
      <c r="BX35" s="21"/>
      <c r="BY35" s="21"/>
      <c r="BZ35" s="21"/>
      <c r="CA35" s="21"/>
      <c r="CB35" s="21"/>
      <c r="CC35" s="22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6" customFormat="1" ht="15" customHeight="1">
      <c r="A36" s="16" t="s">
        <v>52</v>
      </c>
      <c r="B36" s="17"/>
      <c r="C36" s="17"/>
      <c r="D36" s="17"/>
      <c r="E36" s="17"/>
      <c r="F36" s="17"/>
      <c r="G36" s="17"/>
      <c r="H36" s="17"/>
      <c r="I36" s="18"/>
      <c r="J36" s="5"/>
      <c r="K36" s="19" t="s">
        <v>53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7"/>
      <c r="BI36" s="20" t="s">
        <v>5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0">
        <v>0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s="6" customFormat="1" ht="42" customHeight="1">
      <c r="A37" s="16" t="s">
        <v>54</v>
      </c>
      <c r="B37" s="17"/>
      <c r="C37" s="17"/>
      <c r="D37" s="17"/>
      <c r="E37" s="17"/>
      <c r="F37" s="17"/>
      <c r="G37" s="17"/>
      <c r="H37" s="17"/>
      <c r="I37" s="18"/>
      <c r="J37" s="5"/>
      <c r="K37" s="19" t="s">
        <v>22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7"/>
      <c r="BI37" s="20" t="s">
        <v>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3">
        <v>485.9</v>
      </c>
      <c r="BU37" s="24"/>
      <c r="BV37" s="24"/>
      <c r="BW37" s="24"/>
      <c r="BX37" s="24"/>
      <c r="BY37" s="24"/>
      <c r="BZ37" s="24"/>
      <c r="CA37" s="24"/>
      <c r="CB37" s="24"/>
      <c r="CC37" s="25"/>
      <c r="CD37" s="26">
        <v>1258.78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29" t="s">
        <v>145</v>
      </c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s="6" customFormat="1" ht="45" customHeight="1">
      <c r="A38" s="16" t="s">
        <v>55</v>
      </c>
      <c r="B38" s="17"/>
      <c r="C38" s="17"/>
      <c r="D38" s="17"/>
      <c r="E38" s="17"/>
      <c r="F38" s="17"/>
      <c r="G38" s="17"/>
      <c r="H38" s="17"/>
      <c r="I38" s="18"/>
      <c r="J38" s="5"/>
      <c r="K38" s="19" t="s">
        <v>106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7"/>
      <c r="BI38" s="20" t="s">
        <v>5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23"/>
      <c r="BU38" s="24"/>
      <c r="BV38" s="24"/>
      <c r="BW38" s="24"/>
      <c r="BX38" s="24"/>
      <c r="BY38" s="24"/>
      <c r="BZ38" s="24"/>
      <c r="CA38" s="24"/>
      <c r="CB38" s="24"/>
      <c r="CC38" s="25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s="6" customFormat="1" ht="31.5" customHeight="1">
      <c r="A39" s="16" t="s">
        <v>56</v>
      </c>
      <c r="B39" s="17"/>
      <c r="C39" s="17"/>
      <c r="D39" s="17"/>
      <c r="E39" s="17"/>
      <c r="F39" s="17"/>
      <c r="G39" s="17"/>
      <c r="H39" s="17"/>
      <c r="I39" s="18"/>
      <c r="J39" s="5"/>
      <c r="K39" s="19" t="s">
        <v>107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7"/>
      <c r="BI39" s="20" t="s">
        <v>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23">
        <v>144.3</v>
      </c>
      <c r="BU39" s="24"/>
      <c r="BV39" s="24"/>
      <c r="BW39" s="24"/>
      <c r="BX39" s="24"/>
      <c r="BY39" s="24"/>
      <c r="BZ39" s="24"/>
      <c r="CA39" s="24"/>
      <c r="CB39" s="24"/>
      <c r="CC39" s="25"/>
      <c r="CD39" s="26">
        <v>2115.55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29" t="s">
        <v>146</v>
      </c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s="6" customFormat="1" ht="15" customHeight="1">
      <c r="A40" s="16" t="s">
        <v>57</v>
      </c>
      <c r="B40" s="17"/>
      <c r="C40" s="17"/>
      <c r="D40" s="17"/>
      <c r="E40" s="17"/>
      <c r="F40" s="17"/>
      <c r="G40" s="17"/>
      <c r="H40" s="17"/>
      <c r="I40" s="18"/>
      <c r="J40" s="5"/>
      <c r="K40" s="19" t="s">
        <v>108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7"/>
      <c r="BI40" s="20" t="s">
        <v>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3"/>
      <c r="BU40" s="24"/>
      <c r="BV40" s="24"/>
      <c r="BW40" s="24"/>
      <c r="BX40" s="24"/>
      <c r="BY40" s="24"/>
      <c r="BZ40" s="24"/>
      <c r="CA40" s="24"/>
      <c r="CB40" s="24"/>
      <c r="CC40" s="25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s="6" customFormat="1" ht="15" customHeight="1">
      <c r="A41" s="16" t="s">
        <v>61</v>
      </c>
      <c r="B41" s="17"/>
      <c r="C41" s="17"/>
      <c r="D41" s="17"/>
      <c r="E41" s="17"/>
      <c r="F41" s="17"/>
      <c r="G41" s="17"/>
      <c r="H41" s="17"/>
      <c r="I41" s="18"/>
      <c r="J41" s="5"/>
      <c r="K41" s="19" t="s">
        <v>23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7"/>
      <c r="BI41" s="20" t="s">
        <v>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23"/>
      <c r="BU41" s="24"/>
      <c r="BV41" s="24"/>
      <c r="BW41" s="24"/>
      <c r="BX41" s="24"/>
      <c r="BY41" s="24"/>
      <c r="BZ41" s="24"/>
      <c r="CA41" s="24"/>
      <c r="CB41" s="24"/>
      <c r="CC41" s="25"/>
      <c r="CD41" s="32"/>
      <c r="CE41" s="33"/>
      <c r="CF41" s="33"/>
      <c r="CG41" s="33"/>
      <c r="CH41" s="33"/>
      <c r="CI41" s="33"/>
      <c r="CJ41" s="33"/>
      <c r="CK41" s="33"/>
      <c r="CL41" s="33"/>
      <c r="CM41" s="34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s="6" customFormat="1" ht="15" customHeight="1">
      <c r="A42" s="16" t="s">
        <v>109</v>
      </c>
      <c r="B42" s="17"/>
      <c r="C42" s="17"/>
      <c r="D42" s="17"/>
      <c r="E42" s="17"/>
      <c r="F42" s="17"/>
      <c r="G42" s="17"/>
      <c r="H42" s="17"/>
      <c r="I42" s="18"/>
      <c r="J42" s="5"/>
      <c r="K42" s="19" t="s">
        <v>24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7"/>
      <c r="BI42" s="20" t="s">
        <v>5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23">
        <v>52.8</v>
      </c>
      <c r="BU42" s="24"/>
      <c r="BV42" s="24"/>
      <c r="BW42" s="24"/>
      <c r="BX42" s="24"/>
      <c r="BY42" s="24"/>
      <c r="BZ42" s="24"/>
      <c r="CA42" s="24"/>
      <c r="CB42" s="24"/>
      <c r="CC42" s="25"/>
      <c r="CD42" s="32"/>
      <c r="CE42" s="33"/>
      <c r="CF42" s="33"/>
      <c r="CG42" s="33"/>
      <c r="CH42" s="33"/>
      <c r="CI42" s="33"/>
      <c r="CJ42" s="33"/>
      <c r="CK42" s="33"/>
      <c r="CL42" s="33"/>
      <c r="CM42" s="34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s="6" customFormat="1" ht="72.75" customHeight="1">
      <c r="A43" s="16" t="s">
        <v>110</v>
      </c>
      <c r="B43" s="17"/>
      <c r="C43" s="17"/>
      <c r="D43" s="17"/>
      <c r="E43" s="17"/>
      <c r="F43" s="17"/>
      <c r="G43" s="17"/>
      <c r="H43" s="17"/>
      <c r="I43" s="18"/>
      <c r="J43" s="5"/>
      <c r="K43" s="19" t="s">
        <v>58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7"/>
      <c r="BI43" s="20" t="s">
        <v>5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0"/>
      <c r="BU43" s="21"/>
      <c r="BV43" s="21"/>
      <c r="BW43" s="21"/>
      <c r="BX43" s="21"/>
      <c r="BY43" s="21"/>
      <c r="BZ43" s="21"/>
      <c r="CA43" s="21"/>
      <c r="CB43" s="21"/>
      <c r="CC43" s="22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s="6" customFormat="1" ht="30" customHeight="1">
      <c r="A44" s="16" t="s">
        <v>111</v>
      </c>
      <c r="B44" s="17"/>
      <c r="C44" s="17"/>
      <c r="D44" s="17"/>
      <c r="E44" s="17"/>
      <c r="F44" s="17"/>
      <c r="G44" s="17"/>
      <c r="H44" s="17"/>
      <c r="I44" s="18"/>
      <c r="J44" s="5"/>
      <c r="K44" s="19" t="s">
        <v>59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7"/>
      <c r="BI44" s="20" t="s">
        <v>60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26"/>
      <c r="CE44" s="27"/>
      <c r="CF44" s="27"/>
      <c r="CG44" s="27"/>
      <c r="CH44" s="27"/>
      <c r="CI44" s="27"/>
      <c r="CJ44" s="27"/>
      <c r="CK44" s="27"/>
      <c r="CL44" s="27"/>
      <c r="CM44" s="28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6" customFormat="1" ht="111.75" customHeight="1">
      <c r="A45" s="16" t="s">
        <v>112</v>
      </c>
      <c r="B45" s="17"/>
      <c r="C45" s="17"/>
      <c r="D45" s="17"/>
      <c r="E45" s="17"/>
      <c r="F45" s="17"/>
      <c r="G45" s="17"/>
      <c r="H45" s="17"/>
      <c r="I45" s="18"/>
      <c r="J45" s="5"/>
      <c r="K45" s="19" t="s">
        <v>62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7"/>
      <c r="BI45" s="20" t="s">
        <v>5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26"/>
      <c r="CE45" s="27"/>
      <c r="CF45" s="27"/>
      <c r="CG45" s="27"/>
      <c r="CH45" s="27"/>
      <c r="CI45" s="27"/>
      <c r="CJ45" s="27"/>
      <c r="CK45" s="27"/>
      <c r="CL45" s="27"/>
      <c r="CM45" s="28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s="6" customFormat="1" ht="30" customHeight="1">
      <c r="A46" s="16" t="s">
        <v>113</v>
      </c>
      <c r="B46" s="17"/>
      <c r="C46" s="17"/>
      <c r="D46" s="17"/>
      <c r="E46" s="17"/>
      <c r="F46" s="17"/>
      <c r="G46" s="17"/>
      <c r="H46" s="17"/>
      <c r="I46" s="18"/>
      <c r="J46" s="5"/>
      <c r="K46" s="19" t="s">
        <v>120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7"/>
      <c r="BI46" s="20" t="s">
        <v>5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20"/>
      <c r="BU46" s="21"/>
      <c r="BV46" s="21"/>
      <c r="BW46" s="21"/>
      <c r="BX46" s="21"/>
      <c r="BY46" s="21"/>
      <c r="BZ46" s="21"/>
      <c r="CA46" s="21"/>
      <c r="CB46" s="21"/>
      <c r="CC46" s="22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6" customFormat="1" ht="45" customHeight="1">
      <c r="A47" s="16" t="s">
        <v>15</v>
      </c>
      <c r="B47" s="17"/>
      <c r="C47" s="17"/>
      <c r="D47" s="17"/>
      <c r="E47" s="17"/>
      <c r="F47" s="17"/>
      <c r="G47" s="17"/>
      <c r="H47" s="17"/>
      <c r="I47" s="18"/>
      <c r="J47" s="5"/>
      <c r="K47" s="19" t="s">
        <v>25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7"/>
      <c r="BI47" s="20" t="s">
        <v>5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0"/>
      <c r="BU47" s="21"/>
      <c r="BV47" s="21"/>
      <c r="BW47" s="21"/>
      <c r="BX47" s="21"/>
      <c r="BY47" s="21"/>
      <c r="BZ47" s="21"/>
      <c r="CA47" s="21"/>
      <c r="CB47" s="21"/>
      <c r="CC47" s="22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s="6" customFormat="1" ht="45" customHeight="1">
      <c r="A48" s="16" t="s">
        <v>139</v>
      </c>
      <c r="B48" s="17"/>
      <c r="C48" s="17"/>
      <c r="D48" s="17"/>
      <c r="E48" s="17"/>
      <c r="F48" s="17"/>
      <c r="G48" s="17"/>
      <c r="H48" s="17"/>
      <c r="I48" s="18"/>
      <c r="J48" s="5"/>
      <c r="K48" s="19" t="s">
        <v>140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7"/>
      <c r="BI48" s="20" t="s">
        <v>5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23">
        <v>-47.7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26"/>
      <c r="CE48" s="27"/>
      <c r="CF48" s="27"/>
      <c r="CG48" s="27"/>
      <c r="CH48" s="27"/>
      <c r="CI48" s="27"/>
      <c r="CJ48" s="27"/>
      <c r="CK48" s="27"/>
      <c r="CL48" s="27"/>
      <c r="CM48" s="28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6" customFormat="1" ht="30" customHeight="1">
      <c r="A49" s="16" t="s">
        <v>16</v>
      </c>
      <c r="B49" s="17"/>
      <c r="C49" s="17"/>
      <c r="D49" s="17"/>
      <c r="E49" s="17"/>
      <c r="F49" s="17"/>
      <c r="G49" s="17"/>
      <c r="H49" s="17"/>
      <c r="I49" s="18"/>
      <c r="J49" s="5"/>
      <c r="K49" s="19" t="s">
        <v>63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7"/>
      <c r="BI49" s="20" t="s">
        <v>5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0">
        <f>BT22+BT26+BT28</f>
        <v>0</v>
      </c>
      <c r="BU49" s="21"/>
      <c r="BV49" s="21"/>
      <c r="BW49" s="21"/>
      <c r="BX49" s="21"/>
      <c r="BY49" s="21"/>
      <c r="BZ49" s="21"/>
      <c r="CA49" s="21"/>
      <c r="CB49" s="21"/>
      <c r="CC49" s="22"/>
      <c r="CD49" s="26">
        <f>CD22+CD26+CD28</f>
        <v>1581.91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6" customFormat="1" ht="45" customHeight="1">
      <c r="A50" s="16" t="s">
        <v>17</v>
      </c>
      <c r="B50" s="17"/>
      <c r="C50" s="17"/>
      <c r="D50" s="17"/>
      <c r="E50" s="17"/>
      <c r="F50" s="17"/>
      <c r="G50" s="17"/>
      <c r="H50" s="17"/>
      <c r="I50" s="18"/>
      <c r="J50" s="5"/>
      <c r="K50" s="19" t="s">
        <v>64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7"/>
      <c r="BI50" s="20" t="s">
        <v>5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20">
        <f>BT51*BT52</f>
        <v>13688.740290396</v>
      </c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f>CD51*CD52</f>
        <v>13386.514556015802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11" s="6" customFormat="1" ht="30" customHeight="1">
      <c r="A51" s="16" t="s">
        <v>7</v>
      </c>
      <c r="B51" s="17"/>
      <c r="C51" s="17"/>
      <c r="D51" s="17"/>
      <c r="E51" s="17"/>
      <c r="F51" s="17"/>
      <c r="G51" s="17"/>
      <c r="H51" s="17"/>
      <c r="I51" s="18"/>
      <c r="J51" s="5"/>
      <c r="K51" s="19" t="s">
        <v>114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7"/>
      <c r="BI51" s="23" t="s">
        <v>65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46">
        <v>4548.732</v>
      </c>
      <c r="BU51" s="47"/>
      <c r="BV51" s="47"/>
      <c r="BW51" s="47"/>
      <c r="BX51" s="47"/>
      <c r="BY51" s="47"/>
      <c r="BZ51" s="47"/>
      <c r="CA51" s="47"/>
      <c r="CB51" s="47"/>
      <c r="CC51" s="48"/>
      <c r="CD51" s="46">
        <v>4548.732</v>
      </c>
      <c r="CE51" s="47"/>
      <c r="CF51" s="47"/>
      <c r="CG51" s="47"/>
      <c r="CH51" s="47"/>
      <c r="CI51" s="47"/>
      <c r="CJ51" s="47"/>
      <c r="CK51" s="47"/>
      <c r="CL51" s="47"/>
      <c r="CM51" s="48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  <c r="DG51" s="15"/>
    </row>
    <row r="52" spans="1:108" s="6" customFormat="1" ht="66" customHeight="1">
      <c r="A52" s="16" t="s">
        <v>46</v>
      </c>
      <c r="B52" s="17"/>
      <c r="C52" s="17"/>
      <c r="D52" s="17"/>
      <c r="E52" s="17"/>
      <c r="F52" s="17"/>
      <c r="G52" s="17"/>
      <c r="H52" s="17"/>
      <c r="I52" s="18"/>
      <c r="J52" s="5"/>
      <c r="K52" s="19" t="s">
        <v>115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7"/>
      <c r="BI52" s="20" t="s">
        <v>5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20">
        <f>3009.353/1000</f>
        <v>3.009353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>
        <f>2942.91124559895/1000</f>
        <v>2.9429112455989497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57" customHeight="1">
      <c r="A53" s="16" t="s">
        <v>26</v>
      </c>
      <c r="B53" s="17"/>
      <c r="C53" s="17"/>
      <c r="D53" s="17"/>
      <c r="E53" s="17"/>
      <c r="F53" s="17"/>
      <c r="G53" s="17"/>
      <c r="H53" s="17"/>
      <c r="I53" s="18"/>
      <c r="J53" s="5"/>
      <c r="K53" s="19" t="s">
        <v>67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7"/>
      <c r="BI53" s="20" t="s">
        <v>38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20" t="s">
        <v>38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26" t="s">
        <v>38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43" t="s">
        <v>38</v>
      </c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5"/>
    </row>
    <row r="54" spans="1:108" s="6" customFormat="1" ht="30" customHeight="1">
      <c r="A54" s="16" t="s">
        <v>6</v>
      </c>
      <c r="B54" s="17"/>
      <c r="C54" s="17"/>
      <c r="D54" s="17"/>
      <c r="E54" s="17"/>
      <c r="F54" s="17"/>
      <c r="G54" s="17"/>
      <c r="H54" s="17"/>
      <c r="I54" s="18"/>
      <c r="J54" s="5"/>
      <c r="K54" s="19" t="s">
        <v>68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7"/>
      <c r="BI54" s="20" t="s">
        <v>69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40">
        <v>44</v>
      </c>
      <c r="BU54" s="41"/>
      <c r="BV54" s="41"/>
      <c r="BW54" s="41"/>
      <c r="BX54" s="41"/>
      <c r="BY54" s="41"/>
      <c r="BZ54" s="41"/>
      <c r="CA54" s="41"/>
      <c r="CB54" s="41"/>
      <c r="CC54" s="42"/>
      <c r="CD54" s="40">
        <v>53</v>
      </c>
      <c r="CE54" s="41"/>
      <c r="CF54" s="41"/>
      <c r="CG54" s="41"/>
      <c r="CH54" s="41"/>
      <c r="CI54" s="41"/>
      <c r="CJ54" s="41"/>
      <c r="CK54" s="41"/>
      <c r="CL54" s="41"/>
      <c r="CM54" s="42"/>
      <c r="CN54" s="29" t="s">
        <v>132</v>
      </c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s="6" customFormat="1" ht="15" customHeight="1">
      <c r="A55" s="16" t="s">
        <v>70</v>
      </c>
      <c r="B55" s="17"/>
      <c r="C55" s="17"/>
      <c r="D55" s="17"/>
      <c r="E55" s="17"/>
      <c r="F55" s="17"/>
      <c r="G55" s="17"/>
      <c r="H55" s="17"/>
      <c r="I55" s="18"/>
      <c r="J55" s="5"/>
      <c r="K55" s="19" t="s">
        <v>71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7"/>
      <c r="BI55" s="20" t="s">
        <v>72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40">
        <v>99</v>
      </c>
      <c r="BU55" s="41"/>
      <c r="BV55" s="41"/>
      <c r="BW55" s="41"/>
      <c r="BX55" s="41"/>
      <c r="BY55" s="41"/>
      <c r="BZ55" s="41"/>
      <c r="CA55" s="41"/>
      <c r="CB55" s="41"/>
      <c r="CC55" s="42"/>
      <c r="CD55" s="40">
        <v>99</v>
      </c>
      <c r="CE55" s="41"/>
      <c r="CF55" s="41"/>
      <c r="CG55" s="41"/>
      <c r="CH55" s="41"/>
      <c r="CI55" s="41"/>
      <c r="CJ55" s="41"/>
      <c r="CK55" s="41"/>
      <c r="CL55" s="41"/>
      <c r="CM55" s="42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6" customFormat="1" ht="30" customHeight="1">
      <c r="A56" s="16" t="s">
        <v>73</v>
      </c>
      <c r="B56" s="17"/>
      <c r="C56" s="17"/>
      <c r="D56" s="17"/>
      <c r="E56" s="17"/>
      <c r="F56" s="17"/>
      <c r="G56" s="17"/>
      <c r="H56" s="17"/>
      <c r="I56" s="18"/>
      <c r="J56" s="5"/>
      <c r="K56" s="19" t="s">
        <v>123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7"/>
      <c r="BI56" s="20" t="s">
        <v>72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40">
        <v>99</v>
      </c>
      <c r="BU56" s="41"/>
      <c r="BV56" s="41"/>
      <c r="BW56" s="41"/>
      <c r="BX56" s="41"/>
      <c r="BY56" s="41"/>
      <c r="BZ56" s="41"/>
      <c r="CA56" s="41"/>
      <c r="CB56" s="41"/>
      <c r="CC56" s="42"/>
      <c r="CD56" s="40">
        <v>99</v>
      </c>
      <c r="CE56" s="41"/>
      <c r="CF56" s="41"/>
      <c r="CG56" s="41"/>
      <c r="CH56" s="41"/>
      <c r="CI56" s="41"/>
      <c r="CJ56" s="41"/>
      <c r="CK56" s="41"/>
      <c r="CL56" s="41"/>
      <c r="CM56" s="42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s="6" customFormat="1" ht="30" customHeight="1">
      <c r="A57" s="16" t="s">
        <v>74</v>
      </c>
      <c r="B57" s="17"/>
      <c r="C57" s="17"/>
      <c r="D57" s="17"/>
      <c r="E57" s="17"/>
      <c r="F57" s="17"/>
      <c r="G57" s="17"/>
      <c r="H57" s="17"/>
      <c r="I57" s="18"/>
      <c r="J57" s="5"/>
      <c r="K57" s="19" t="s">
        <v>75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7"/>
      <c r="BI57" s="20" t="s">
        <v>76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40">
        <f>BT58+BT59</f>
        <v>313</v>
      </c>
      <c r="BU57" s="41"/>
      <c r="BV57" s="41"/>
      <c r="BW57" s="41"/>
      <c r="BX57" s="41"/>
      <c r="BY57" s="41"/>
      <c r="BZ57" s="41"/>
      <c r="CA57" s="41"/>
      <c r="CB57" s="41"/>
      <c r="CC57" s="42"/>
      <c r="CD57" s="40">
        <f>CD58+CD59</f>
        <v>313</v>
      </c>
      <c r="CE57" s="41"/>
      <c r="CF57" s="41"/>
      <c r="CG57" s="41"/>
      <c r="CH57" s="41"/>
      <c r="CI57" s="41"/>
      <c r="CJ57" s="41"/>
      <c r="CK57" s="41"/>
      <c r="CL57" s="41"/>
      <c r="CM57" s="42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s="6" customFormat="1" ht="39" customHeight="1">
      <c r="A58" s="16" t="s">
        <v>125</v>
      </c>
      <c r="B58" s="17"/>
      <c r="C58" s="17"/>
      <c r="D58" s="17"/>
      <c r="E58" s="17"/>
      <c r="F58" s="17"/>
      <c r="G58" s="17"/>
      <c r="H58" s="17"/>
      <c r="I58" s="18"/>
      <c r="J58" s="5"/>
      <c r="K58" s="19" t="s">
        <v>124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7"/>
      <c r="BI58" s="20" t="s">
        <v>76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40">
        <v>259</v>
      </c>
      <c r="BU58" s="41"/>
      <c r="BV58" s="41"/>
      <c r="BW58" s="41"/>
      <c r="BX58" s="41"/>
      <c r="BY58" s="41"/>
      <c r="BZ58" s="41"/>
      <c r="CA58" s="41"/>
      <c r="CB58" s="41"/>
      <c r="CC58" s="42"/>
      <c r="CD58" s="40">
        <v>259</v>
      </c>
      <c r="CE58" s="41"/>
      <c r="CF58" s="41"/>
      <c r="CG58" s="41"/>
      <c r="CH58" s="41"/>
      <c r="CI58" s="41"/>
      <c r="CJ58" s="41"/>
      <c r="CK58" s="41"/>
      <c r="CL58" s="41"/>
      <c r="CM58" s="42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s="6" customFormat="1" ht="39" customHeight="1">
      <c r="A59" s="16" t="s">
        <v>126</v>
      </c>
      <c r="B59" s="17"/>
      <c r="C59" s="17"/>
      <c r="D59" s="17"/>
      <c r="E59" s="17"/>
      <c r="F59" s="17"/>
      <c r="G59" s="17"/>
      <c r="H59" s="17"/>
      <c r="I59" s="18"/>
      <c r="J59" s="5"/>
      <c r="K59" s="19" t="s">
        <v>127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7"/>
      <c r="BI59" s="20" t="s">
        <v>76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40">
        <v>54</v>
      </c>
      <c r="BU59" s="41"/>
      <c r="BV59" s="41"/>
      <c r="BW59" s="41"/>
      <c r="BX59" s="41"/>
      <c r="BY59" s="41"/>
      <c r="BZ59" s="41"/>
      <c r="CA59" s="41"/>
      <c r="CB59" s="41"/>
      <c r="CC59" s="42"/>
      <c r="CD59" s="40">
        <v>54</v>
      </c>
      <c r="CE59" s="41"/>
      <c r="CF59" s="41"/>
      <c r="CG59" s="41"/>
      <c r="CH59" s="41"/>
      <c r="CI59" s="41"/>
      <c r="CJ59" s="41"/>
      <c r="CK59" s="41"/>
      <c r="CL59" s="41"/>
      <c r="CM59" s="42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s="6" customFormat="1" ht="30" customHeight="1">
      <c r="A60" s="16" t="s">
        <v>77</v>
      </c>
      <c r="B60" s="17"/>
      <c r="C60" s="17"/>
      <c r="D60" s="17"/>
      <c r="E60" s="17"/>
      <c r="F60" s="17"/>
      <c r="G60" s="17"/>
      <c r="H60" s="17"/>
      <c r="I60" s="18"/>
      <c r="J60" s="5"/>
      <c r="K60" s="19" t="s">
        <v>78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7"/>
      <c r="BI60" s="20" t="s">
        <v>76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40">
        <f>BT61</f>
        <v>582.2</v>
      </c>
      <c r="BU60" s="41"/>
      <c r="BV60" s="41"/>
      <c r="BW60" s="41"/>
      <c r="BX60" s="41"/>
      <c r="BY60" s="41"/>
      <c r="BZ60" s="41"/>
      <c r="CA60" s="41"/>
      <c r="CB60" s="41"/>
      <c r="CC60" s="42"/>
      <c r="CD60" s="40">
        <f>CD61</f>
        <v>582.2</v>
      </c>
      <c r="CE60" s="41"/>
      <c r="CF60" s="41"/>
      <c r="CG60" s="41"/>
      <c r="CH60" s="41"/>
      <c r="CI60" s="41"/>
      <c r="CJ60" s="41"/>
      <c r="CK60" s="41"/>
      <c r="CL60" s="41"/>
      <c r="CM60" s="42"/>
      <c r="CN60" s="29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s="6" customFormat="1" ht="30" customHeight="1">
      <c r="A61" s="16" t="s">
        <v>128</v>
      </c>
      <c r="B61" s="17"/>
      <c r="C61" s="17"/>
      <c r="D61" s="17"/>
      <c r="E61" s="17"/>
      <c r="F61" s="17"/>
      <c r="G61" s="17"/>
      <c r="H61" s="17"/>
      <c r="I61" s="18"/>
      <c r="J61" s="5"/>
      <c r="K61" s="19" t="s">
        <v>129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7"/>
      <c r="BI61" s="20" t="s">
        <v>76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40">
        <v>582.2</v>
      </c>
      <c r="BU61" s="41"/>
      <c r="BV61" s="41"/>
      <c r="BW61" s="41"/>
      <c r="BX61" s="41"/>
      <c r="BY61" s="41"/>
      <c r="BZ61" s="41"/>
      <c r="CA61" s="41"/>
      <c r="CB61" s="41"/>
      <c r="CC61" s="42"/>
      <c r="CD61" s="40">
        <v>582.2</v>
      </c>
      <c r="CE61" s="41"/>
      <c r="CF61" s="41"/>
      <c r="CG61" s="41"/>
      <c r="CH61" s="41"/>
      <c r="CI61" s="41"/>
      <c r="CJ61" s="41"/>
      <c r="CK61" s="41"/>
      <c r="CL61" s="41"/>
      <c r="CM61" s="42"/>
      <c r="CN61" s="29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s="6" customFormat="1" ht="15" customHeight="1">
      <c r="A62" s="16" t="s">
        <v>79</v>
      </c>
      <c r="B62" s="17"/>
      <c r="C62" s="17"/>
      <c r="D62" s="17"/>
      <c r="E62" s="17"/>
      <c r="F62" s="17"/>
      <c r="G62" s="17"/>
      <c r="H62" s="17"/>
      <c r="I62" s="18"/>
      <c r="J62" s="5"/>
      <c r="K62" s="19" t="s">
        <v>80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7"/>
      <c r="BI62" s="20" t="s">
        <v>81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40">
        <v>98</v>
      </c>
      <c r="BU62" s="41"/>
      <c r="BV62" s="41"/>
      <c r="BW62" s="41"/>
      <c r="BX62" s="41"/>
      <c r="BY62" s="41"/>
      <c r="BZ62" s="41"/>
      <c r="CA62" s="41"/>
      <c r="CB62" s="41"/>
      <c r="CC62" s="42"/>
      <c r="CD62" s="40">
        <v>98</v>
      </c>
      <c r="CE62" s="41"/>
      <c r="CF62" s="41"/>
      <c r="CG62" s="41"/>
      <c r="CH62" s="41"/>
      <c r="CI62" s="41"/>
      <c r="CJ62" s="41"/>
      <c r="CK62" s="41"/>
      <c r="CL62" s="41"/>
      <c r="CM62" s="42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s="6" customFormat="1" ht="30" customHeight="1">
      <c r="A63" s="16" t="s">
        <v>121</v>
      </c>
      <c r="B63" s="17"/>
      <c r="C63" s="17"/>
      <c r="D63" s="17"/>
      <c r="E63" s="17"/>
      <c r="F63" s="17"/>
      <c r="G63" s="17"/>
      <c r="H63" s="17"/>
      <c r="I63" s="18"/>
      <c r="J63" s="5"/>
      <c r="K63" s="19" t="s">
        <v>130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7"/>
      <c r="BI63" s="20" t="s">
        <v>81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40">
        <v>74</v>
      </c>
      <c r="BU63" s="41"/>
      <c r="BV63" s="41"/>
      <c r="BW63" s="41"/>
      <c r="BX63" s="41"/>
      <c r="BY63" s="41"/>
      <c r="BZ63" s="41"/>
      <c r="CA63" s="41"/>
      <c r="CB63" s="41"/>
      <c r="CC63" s="42"/>
      <c r="CD63" s="40">
        <v>74</v>
      </c>
      <c r="CE63" s="41"/>
      <c r="CF63" s="41"/>
      <c r="CG63" s="41"/>
      <c r="CH63" s="41"/>
      <c r="CI63" s="41"/>
      <c r="CJ63" s="41"/>
      <c r="CK63" s="41"/>
      <c r="CL63" s="41"/>
      <c r="CM63" s="42"/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s="6" customFormat="1" ht="30" customHeight="1">
      <c r="A64" s="16" t="s">
        <v>122</v>
      </c>
      <c r="B64" s="17"/>
      <c r="C64" s="17"/>
      <c r="D64" s="17"/>
      <c r="E64" s="17"/>
      <c r="F64" s="17"/>
      <c r="G64" s="17"/>
      <c r="H64" s="17"/>
      <c r="I64" s="18"/>
      <c r="J64" s="5"/>
      <c r="K64" s="19" t="s">
        <v>131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7"/>
      <c r="BI64" s="20" t="s">
        <v>81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40">
        <v>24</v>
      </c>
      <c r="BU64" s="41"/>
      <c r="BV64" s="41"/>
      <c r="BW64" s="41"/>
      <c r="BX64" s="41"/>
      <c r="BY64" s="41"/>
      <c r="BZ64" s="41"/>
      <c r="CA64" s="41"/>
      <c r="CB64" s="41"/>
      <c r="CC64" s="42"/>
      <c r="CD64" s="40">
        <v>24</v>
      </c>
      <c r="CE64" s="41"/>
      <c r="CF64" s="41"/>
      <c r="CG64" s="41"/>
      <c r="CH64" s="41"/>
      <c r="CI64" s="41"/>
      <c r="CJ64" s="41"/>
      <c r="CK64" s="41"/>
      <c r="CL64" s="41"/>
      <c r="CM64" s="42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s="6" customFormat="1" ht="15" customHeight="1">
      <c r="A65" s="16" t="s">
        <v>82</v>
      </c>
      <c r="B65" s="17"/>
      <c r="C65" s="17"/>
      <c r="D65" s="17"/>
      <c r="E65" s="17"/>
      <c r="F65" s="17"/>
      <c r="G65" s="17"/>
      <c r="H65" s="17"/>
      <c r="I65" s="18"/>
      <c r="J65" s="5"/>
      <c r="K65" s="19" t="s">
        <v>83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7"/>
      <c r="BI65" s="20" t="s">
        <v>66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37">
        <v>90.82</v>
      </c>
      <c r="BU65" s="38"/>
      <c r="BV65" s="38"/>
      <c r="BW65" s="38"/>
      <c r="BX65" s="38"/>
      <c r="BY65" s="38"/>
      <c r="BZ65" s="38"/>
      <c r="CA65" s="38"/>
      <c r="CB65" s="38"/>
      <c r="CC65" s="39"/>
      <c r="CD65" s="40">
        <v>90.82</v>
      </c>
      <c r="CE65" s="41"/>
      <c r="CF65" s="41"/>
      <c r="CG65" s="41"/>
      <c r="CH65" s="41"/>
      <c r="CI65" s="41"/>
      <c r="CJ65" s="41"/>
      <c r="CK65" s="41"/>
      <c r="CL65" s="41"/>
      <c r="CM65" s="42"/>
      <c r="CN65" s="29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6" spans="1:108" s="6" customFormat="1" ht="30" customHeight="1">
      <c r="A66" s="16" t="s">
        <v>84</v>
      </c>
      <c r="B66" s="17"/>
      <c r="C66" s="17"/>
      <c r="D66" s="17"/>
      <c r="E66" s="17"/>
      <c r="F66" s="17"/>
      <c r="G66" s="17"/>
      <c r="H66" s="17"/>
      <c r="I66" s="18"/>
      <c r="J66" s="5"/>
      <c r="K66" s="19" t="s">
        <v>85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7"/>
      <c r="BI66" s="20" t="s">
        <v>5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37"/>
      <c r="BU66" s="38"/>
      <c r="BV66" s="38"/>
      <c r="BW66" s="38"/>
      <c r="BX66" s="38"/>
      <c r="BY66" s="38"/>
      <c r="BZ66" s="38"/>
      <c r="CA66" s="38"/>
      <c r="CB66" s="38"/>
      <c r="CC66" s="39"/>
      <c r="CD66" s="40"/>
      <c r="CE66" s="41"/>
      <c r="CF66" s="41"/>
      <c r="CG66" s="41"/>
      <c r="CH66" s="41"/>
      <c r="CI66" s="41"/>
      <c r="CJ66" s="41"/>
      <c r="CK66" s="41"/>
      <c r="CL66" s="41"/>
      <c r="CM66" s="42"/>
      <c r="CN66" s="29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1"/>
    </row>
    <row r="67" spans="1:108" s="6" customFormat="1" ht="30" customHeight="1">
      <c r="A67" s="16" t="s">
        <v>86</v>
      </c>
      <c r="B67" s="17"/>
      <c r="C67" s="17"/>
      <c r="D67" s="17"/>
      <c r="E67" s="17"/>
      <c r="F67" s="17"/>
      <c r="G67" s="17"/>
      <c r="H67" s="17"/>
      <c r="I67" s="18"/>
      <c r="J67" s="5"/>
      <c r="K67" s="19" t="s">
        <v>87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7"/>
      <c r="BI67" s="20" t="s">
        <v>5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37"/>
      <c r="BU67" s="38"/>
      <c r="BV67" s="38"/>
      <c r="BW67" s="38"/>
      <c r="BX67" s="38"/>
      <c r="BY67" s="38"/>
      <c r="BZ67" s="38"/>
      <c r="CA67" s="38"/>
      <c r="CB67" s="38"/>
      <c r="CC67" s="39"/>
      <c r="CD67" s="40"/>
      <c r="CE67" s="41"/>
      <c r="CF67" s="41"/>
      <c r="CG67" s="41"/>
      <c r="CH67" s="41"/>
      <c r="CI67" s="41"/>
      <c r="CJ67" s="41"/>
      <c r="CK67" s="41"/>
      <c r="CL67" s="41"/>
      <c r="CM67" s="42"/>
      <c r="CN67" s="29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1"/>
    </row>
    <row r="68" spans="1:108" s="6" customFormat="1" ht="45" customHeight="1">
      <c r="A68" s="16" t="s">
        <v>88</v>
      </c>
      <c r="B68" s="17"/>
      <c r="C68" s="17"/>
      <c r="D68" s="17"/>
      <c r="E68" s="17"/>
      <c r="F68" s="17"/>
      <c r="G68" s="17"/>
      <c r="H68" s="17"/>
      <c r="I68" s="18"/>
      <c r="J68" s="5"/>
      <c r="K68" s="19" t="s">
        <v>89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7"/>
      <c r="BI68" s="20" t="s">
        <v>66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2"/>
      <c r="BT68" s="37">
        <v>5.88</v>
      </c>
      <c r="BU68" s="38"/>
      <c r="BV68" s="38"/>
      <c r="BW68" s="38"/>
      <c r="BX68" s="38"/>
      <c r="BY68" s="38"/>
      <c r="BZ68" s="38"/>
      <c r="CA68" s="38"/>
      <c r="CB68" s="38"/>
      <c r="CC68" s="39"/>
      <c r="CD68" s="40" t="s">
        <v>38</v>
      </c>
      <c r="CE68" s="41"/>
      <c r="CF68" s="41"/>
      <c r="CG68" s="41"/>
      <c r="CH68" s="41"/>
      <c r="CI68" s="41"/>
      <c r="CJ68" s="41"/>
      <c r="CK68" s="41"/>
      <c r="CL68" s="41"/>
      <c r="CM68" s="42"/>
      <c r="CN68" s="43" t="s">
        <v>38</v>
      </c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5"/>
    </row>
    <row r="70" spans="7:91" s="1" customFormat="1" ht="12.75">
      <c r="G70" s="1" t="s">
        <v>18</v>
      </c>
      <c r="CD70" s="13"/>
      <c r="CE70" s="13"/>
      <c r="CF70" s="13"/>
      <c r="CG70" s="13"/>
      <c r="CH70" s="13"/>
      <c r="CI70" s="13"/>
      <c r="CJ70" s="13"/>
      <c r="CK70" s="13"/>
      <c r="CL70" s="13"/>
      <c r="CM70" s="13"/>
    </row>
    <row r="71" spans="1:108" s="1" customFormat="1" ht="68.25" customHeight="1">
      <c r="A71" s="35" t="s">
        <v>90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</row>
    <row r="72" spans="1:108" s="1" customFormat="1" ht="25.5" customHeight="1">
      <c r="A72" s="35" t="s">
        <v>91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</row>
    <row r="73" spans="1:108" s="1" customFormat="1" ht="25.5" customHeight="1">
      <c r="A73" s="35" t="s">
        <v>116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</row>
    <row r="74" spans="1:108" s="1" customFormat="1" ht="25.5" customHeight="1">
      <c r="A74" s="35" t="s">
        <v>92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</row>
    <row r="75" spans="1:108" s="1" customFormat="1" ht="25.5" customHeight="1">
      <c r="A75" s="35" t="s">
        <v>93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</row>
    <row r="76" ht="3" customHeight="1"/>
  </sheetData>
  <sheetProtection/>
  <mergeCells count="334">
    <mergeCell ref="CN48:DD48"/>
    <mergeCell ref="CD48:CM48"/>
    <mergeCell ref="BT48:CC48"/>
    <mergeCell ref="BI48:BS48"/>
    <mergeCell ref="A48:I48"/>
    <mergeCell ref="K48:BG48"/>
    <mergeCell ref="A59:I59"/>
    <mergeCell ref="K59:BG59"/>
    <mergeCell ref="BI59:BS59"/>
    <mergeCell ref="BT59:CC59"/>
    <mergeCell ref="CD59:CM59"/>
    <mergeCell ref="CN59:DD59"/>
    <mergeCell ref="A64:I64"/>
    <mergeCell ref="K64:BG64"/>
    <mergeCell ref="BI64:BS64"/>
    <mergeCell ref="BT64:CC64"/>
    <mergeCell ref="CD64:CM64"/>
    <mergeCell ref="CN64:DD6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50:I50"/>
    <mergeCell ref="K50:BG50"/>
    <mergeCell ref="BI50:BS50"/>
    <mergeCell ref="BT50:CC50"/>
    <mergeCell ref="A47:I47"/>
    <mergeCell ref="K47:BG47"/>
    <mergeCell ref="BI47:BS47"/>
    <mergeCell ref="BT47:CC47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A49:I49"/>
    <mergeCell ref="K49:BG49"/>
    <mergeCell ref="CD53:CM53"/>
    <mergeCell ref="CN53:DD53"/>
    <mergeCell ref="BI49:BS49"/>
    <mergeCell ref="BT49:CC49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A54:I54"/>
    <mergeCell ref="K54:BG54"/>
    <mergeCell ref="BI54:BS54"/>
    <mergeCell ref="BT54:CC54"/>
    <mergeCell ref="CD56:CM56"/>
    <mergeCell ref="CN56:DD56"/>
    <mergeCell ref="A55:I55"/>
    <mergeCell ref="K55:BG55"/>
    <mergeCell ref="BI55:BS55"/>
    <mergeCell ref="BT55:CC55"/>
    <mergeCell ref="CD54:CM54"/>
    <mergeCell ref="CN54:DD54"/>
    <mergeCell ref="CD55:CM55"/>
    <mergeCell ref="CN55:DD55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CD62:CM62"/>
    <mergeCell ref="CN62:DD62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CD63:CM63"/>
    <mergeCell ref="CN63:DD63"/>
    <mergeCell ref="CD65:CM65"/>
    <mergeCell ref="CN65:DD65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A75:DD75"/>
    <mergeCell ref="K27:BG27"/>
    <mergeCell ref="A28:I28"/>
    <mergeCell ref="K28:BG28"/>
    <mergeCell ref="BI28:BS28"/>
    <mergeCell ref="BT28:CC28"/>
    <mergeCell ref="CD28:CM28"/>
    <mergeCell ref="CN28:DD28"/>
    <mergeCell ref="CD68:CM68"/>
    <mergeCell ref="CN68:DD68"/>
    <mergeCell ref="CD32:CM32"/>
    <mergeCell ref="CN32:DD32"/>
    <mergeCell ref="A73:DD73"/>
    <mergeCell ref="A74:DD74"/>
    <mergeCell ref="A71:DD71"/>
    <mergeCell ref="A72:DD72"/>
    <mergeCell ref="A68:I68"/>
    <mergeCell ref="K68:BG68"/>
    <mergeCell ref="BI68:BS68"/>
    <mergeCell ref="BT68:CC68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2362204724409449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Крутцева Анна Валериевна</cp:lastModifiedBy>
  <cp:lastPrinted>2016-03-16T06:26:37Z</cp:lastPrinted>
  <dcterms:created xsi:type="dcterms:W3CDTF">2010-05-19T10:50:44Z</dcterms:created>
  <dcterms:modified xsi:type="dcterms:W3CDTF">2016-04-25T07:33:59Z</dcterms:modified>
  <cp:category/>
  <cp:version/>
  <cp:contentType/>
  <cp:contentStatus/>
</cp:coreProperties>
</file>